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9375" windowHeight="4965" activeTab="0"/>
  </bookViews>
  <sheets>
    <sheet name="Table 3" sheetId="1" r:id="rId1"/>
  </sheets>
  <definedNames>
    <definedName name="_xlnm.Print_Area" localSheetId="0">'Table 3'!$A$1:$E$32</definedName>
  </definedNames>
  <calcPr fullCalcOnLoad="1"/>
</workbook>
</file>

<file path=xl/sharedStrings.xml><?xml version="1.0" encoding="utf-8"?>
<sst xmlns="http://schemas.openxmlformats.org/spreadsheetml/2006/main" count="37" uniqueCount="31">
  <si>
    <t>Total</t>
  </si>
  <si>
    <t>Percent change</t>
  </si>
  <si>
    <t xml:space="preserve">FY 2003 </t>
  </si>
  <si>
    <t>actual</t>
  </si>
  <si>
    <t>FY 2004</t>
  </si>
  <si>
    <t xml:space="preserve">preliminary </t>
  </si>
  <si>
    <t>FY 2005</t>
  </si>
  <si>
    <t xml:space="preserve">proposed </t>
  </si>
  <si>
    <t>FY 2004-05</t>
  </si>
  <si>
    <t xml:space="preserve">    Billions of current dollars</t>
  </si>
  <si>
    <t>Funding category</t>
  </si>
  <si>
    <t xml:space="preserve">Percent change derived from unrounded data. </t>
  </si>
  <si>
    <t xml:space="preserve">     National defense</t>
  </si>
  <si>
    <t xml:space="preserve">     Nondefense</t>
  </si>
  <si>
    <t>Billions of constant FY 2000  dollars</t>
  </si>
  <si>
    <t xml:space="preserve">NOTES:  Data reflect budget information collected through April 2004. Data for  </t>
  </si>
  <si>
    <t xml:space="preserve">FY 2003 reflect final budget authorization. Preliminary budget authority for </t>
  </si>
  <si>
    <t xml:space="preserve">FY 2004 reflect all past congressional actions but may be revised, since at </t>
  </si>
  <si>
    <t xml:space="preserve">the time of table preparation, FY 2004 had not yet been completed. Proposed </t>
  </si>
  <si>
    <t xml:space="preserve">budget authority for FY 2005 from the Bush administration will be revised to </t>
  </si>
  <si>
    <t xml:space="preserve">reflect congressional appropriation and actual program-funding decisions. </t>
  </si>
  <si>
    <t xml:space="preserve">The Homeland Security Act of 2002 established the Department of Homeland </t>
  </si>
  <si>
    <t xml:space="preserve">Security. Details may not add to totals because of rounding. </t>
  </si>
  <si>
    <t xml:space="preserve">SOURCES:  Agencies' submissions to the Office of Management and Budget; </t>
  </si>
  <si>
    <t xml:space="preserve">agencies' budget offices. </t>
  </si>
  <si>
    <t xml:space="preserve">agencies' budget documents; and supplemental data obtained from </t>
  </si>
  <si>
    <t xml:space="preserve">TABLE 3.  Federal R&amp;D budget authority for the Department of </t>
  </si>
  <si>
    <t>Homeland Security, by budget function:  FY 2003–05</t>
  </si>
  <si>
    <t xml:space="preserve">          Administration of </t>
  </si>
  <si>
    <t xml:space="preserve">            justice  </t>
  </si>
  <si>
    <t xml:space="preserve">          Transportation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</si>
</sst>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###/000"/>
    <numFmt numFmtId="167" formatCode="@&quot;.........................................................&quot;"/>
    <numFmt numFmtId="168" formatCode="#,##0.0"/>
    <numFmt numFmtId="169" formatCode="_#0.000"/>
    <numFmt numFmtId="170" formatCode="_##0.000"/>
    <numFmt numFmtId="171" formatCode="_###0.000"/>
    <numFmt numFmtId="172" formatCode="_0_00.000"/>
    <numFmt numFmtId="173" formatCode="_0_0General"/>
    <numFmt numFmtId="174" formatCode="_0_,_00.0"/>
    <numFmt numFmtId="175" formatCode="_0_,0.0"/>
    <numFmt numFmtId="176" formatCode="_0_,_0_00.0"/>
    <numFmt numFmtId="177" formatCode="\-_0_,_0_00.0"/>
    <numFmt numFmtId="178" formatCode="_–_00.0"/>
    <numFmt numFmtId="179" formatCode="&quot;–&quot;_0_,0.0"/>
    <numFmt numFmtId="180" formatCode="&quot;–&quot;#_0_,0.0"/>
    <numFmt numFmtId="181" formatCode="_0_0&quot;–&quot;0.0"/>
    <numFmt numFmtId="182" formatCode="_0&quot;–&quot;0.0"/>
    <numFmt numFmtId="183" formatCode="_0_,&quot;–&quot;0.0"/>
    <numFmt numFmtId="184" formatCode="_,&quot;–&quot;0.0"/>
    <numFmt numFmtId="185" formatCode="_0_0_,_00.0"/>
    <numFmt numFmtId="186" formatCode="_0_0_,&quot;–&quot;0.0"/>
    <numFmt numFmtId="187" formatCode="_,_0&quot;–&quot;0.0"/>
    <numFmt numFmtId="188" formatCode="_##.#&quot;na&quot;"/>
    <numFmt numFmtId="189" formatCode="_0_0_._0&quot;na&quot;"/>
    <numFmt numFmtId="190" formatCode="_0_0&quot;na&quot;"/>
    <numFmt numFmtId="191" formatCode="_0_0_0&quot;na&quot;"/>
    <numFmt numFmtId="192" formatCode="_0_0_0_0&quot;na&quot;"/>
    <numFmt numFmtId="193" formatCode="_0_0_0_.&quot;na&quot;"/>
    <numFmt numFmtId="194" formatCode="_0\,_0#0.0"/>
    <numFmt numFmtId="195" formatCode="_0_,_0#0.0"/>
    <numFmt numFmtId="196" formatCode="0_0_0_.&quot;na&quot;"/>
    <numFmt numFmtId="197" formatCode="__0_0_.&quot;na&quot;"/>
    <numFmt numFmtId="198" formatCode="_0_0_.&quot;na&quot;"/>
    <numFmt numFmtId="199" formatCode="_0_.&quot;na&quot;"/>
    <numFmt numFmtId="200" formatCode="_#_#0.000"/>
    <numFmt numFmtId="201" formatCode="_0_0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#_#0.0"/>
    <numFmt numFmtId="206" formatCode="_ _#0.0"/>
    <numFmt numFmtId="207" formatCode="_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6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7" fillId="0" borderId="0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207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4.28125" style="7" customWidth="1"/>
    <col min="2" max="2" width="6.57421875" style="7" customWidth="1"/>
    <col min="3" max="3" width="6.7109375" style="7" customWidth="1"/>
    <col min="4" max="4" width="7.140625" style="7" customWidth="1"/>
    <col min="5" max="5" width="9.421875" style="7" customWidth="1"/>
    <col min="6" max="6" width="16.421875" style="7" customWidth="1"/>
    <col min="7" max="16384" width="12.421875" style="7" customWidth="1"/>
  </cols>
  <sheetData>
    <row r="1" spans="1:6" s="1" customFormat="1" ht="12.75" customHeight="1">
      <c r="A1" s="9" t="s">
        <v>26</v>
      </c>
      <c r="B1" s="9"/>
      <c r="C1" s="9"/>
      <c r="D1" s="9"/>
      <c r="E1" s="9"/>
      <c r="F1" s="9"/>
    </row>
    <row r="2" spans="1:6" s="1" customFormat="1" ht="12.75" customHeight="1">
      <c r="A2" s="4" t="s">
        <v>27</v>
      </c>
      <c r="B2" s="4"/>
      <c r="C2" s="4"/>
      <c r="D2" s="4"/>
      <c r="E2" s="4"/>
      <c r="F2" s="9"/>
    </row>
    <row r="3" spans="1:6" s="1" customFormat="1" ht="12.75" customHeight="1">
      <c r="A3" s="22" t="s">
        <v>10</v>
      </c>
      <c r="B3" s="6" t="s">
        <v>2</v>
      </c>
      <c r="C3" s="6" t="s">
        <v>4</v>
      </c>
      <c r="D3" s="6" t="s">
        <v>6</v>
      </c>
      <c r="E3" s="6" t="s">
        <v>1</v>
      </c>
      <c r="F3" s="10"/>
    </row>
    <row r="4" spans="1:6" s="1" customFormat="1" ht="12.75" customHeight="1">
      <c r="A4" s="23"/>
      <c r="B4" s="13" t="s">
        <v>3</v>
      </c>
      <c r="C4" s="14" t="s">
        <v>5</v>
      </c>
      <c r="D4" s="14" t="s">
        <v>7</v>
      </c>
      <c r="E4" s="13" t="s">
        <v>8</v>
      </c>
      <c r="F4" s="8"/>
    </row>
    <row r="5" spans="1:6" s="1" customFormat="1" ht="12.75" customHeight="1">
      <c r="A5" s="15"/>
      <c r="B5" s="24" t="s">
        <v>9</v>
      </c>
      <c r="C5" s="25"/>
      <c r="D5" s="25"/>
      <c r="E5" s="6"/>
      <c r="F5" s="8"/>
    </row>
    <row r="6" spans="1:6" s="1" customFormat="1" ht="12" customHeight="1">
      <c r="A6" s="2" t="s">
        <v>0</v>
      </c>
      <c r="B6" s="3">
        <f>B7+B8</f>
        <v>0.688</v>
      </c>
      <c r="C6" s="3">
        <f>C7+C8</f>
        <v>0.9650000000000001</v>
      </c>
      <c r="D6" s="3">
        <f>D7+D8</f>
        <v>1.181</v>
      </c>
      <c r="E6" s="19">
        <f>((D6-C6)/C6)*100</f>
        <v>22.383419689119165</v>
      </c>
      <c r="F6" s="6"/>
    </row>
    <row r="7" spans="1:5" s="1" customFormat="1" ht="12" customHeight="1">
      <c r="A7" s="18" t="s">
        <v>12</v>
      </c>
      <c r="B7" s="3">
        <v>0.331</v>
      </c>
      <c r="C7" s="3">
        <v>0.258</v>
      </c>
      <c r="D7" s="3">
        <v>0.393</v>
      </c>
      <c r="E7" s="19">
        <f>((D7-C7)/C7)*100</f>
        <v>52.32558139534884</v>
      </c>
    </row>
    <row r="8" spans="1:5" s="1" customFormat="1" ht="12" customHeight="1">
      <c r="A8" s="18" t="s">
        <v>13</v>
      </c>
      <c r="B8" s="3">
        <f>B10+B11</f>
        <v>0.357</v>
      </c>
      <c r="C8" s="3">
        <f>C10+C11</f>
        <v>0.7070000000000001</v>
      </c>
      <c r="D8" s="3">
        <f>D10+D11</f>
        <v>0.788</v>
      </c>
      <c r="E8" s="16">
        <f>((D8-C8)/C8)*100</f>
        <v>11.45685997171145</v>
      </c>
    </row>
    <row r="9" s="1" customFormat="1" ht="12" customHeight="1">
      <c r="A9" s="18" t="s">
        <v>28</v>
      </c>
    </row>
    <row r="10" spans="1:5" s="1" customFormat="1" ht="12" customHeight="1">
      <c r="A10" s="18" t="s">
        <v>29</v>
      </c>
      <c r="B10" s="3">
        <v>0.173</v>
      </c>
      <c r="C10" s="3">
        <v>0.523</v>
      </c>
      <c r="D10" s="3">
        <v>0.559</v>
      </c>
      <c r="E10" s="20">
        <f>((D10-C10)/C10)*100</f>
        <v>6.883365200764824</v>
      </c>
    </row>
    <row r="11" spans="1:5" s="1" customFormat="1" ht="12" customHeight="1">
      <c r="A11" s="18" t="s">
        <v>30</v>
      </c>
      <c r="B11" s="3">
        <v>0.184</v>
      </c>
      <c r="C11" s="3">
        <v>0.184</v>
      </c>
      <c r="D11" s="3">
        <v>0.229</v>
      </c>
      <c r="E11" s="16">
        <f>((D11-C11)/C11)*100</f>
        <v>24.45652173913044</v>
      </c>
    </row>
    <row r="12" spans="1:6" s="1" customFormat="1" ht="12.75" customHeight="1">
      <c r="A12" s="15"/>
      <c r="B12" s="26" t="s">
        <v>14</v>
      </c>
      <c r="C12" s="26"/>
      <c r="D12" s="26"/>
      <c r="E12" s="6"/>
      <c r="F12" s="8"/>
    </row>
    <row r="13" spans="1:6" s="1" customFormat="1" ht="12" customHeight="1">
      <c r="A13" s="2" t="s">
        <v>0</v>
      </c>
      <c r="B13" s="3">
        <f>(B14+B15)/1.0585</f>
        <v>0.5964445291083175</v>
      </c>
      <c r="C13" s="3">
        <f>(C14+C15)/1.0724</f>
        <v>0.7975961929451296</v>
      </c>
      <c r="D13" s="3">
        <f>(D14+D15)/1.0858</f>
        <v>0.9489131292163983</v>
      </c>
      <c r="E13" s="16">
        <f>((D13-C13)/C13)*100</f>
        <v>18.971622182965763</v>
      </c>
      <c r="F13" s="6"/>
    </row>
    <row r="14" spans="1:5" s="1" customFormat="1" ht="12" customHeight="1">
      <c r="A14" s="18" t="s">
        <v>12</v>
      </c>
      <c r="B14" s="3">
        <f>0.331/1.0585</f>
        <v>0.3127066603684459</v>
      </c>
      <c r="C14" s="3">
        <f>0.258/1.0724</f>
        <v>0.24058187243565834</v>
      </c>
      <c r="D14" s="3">
        <f>0.393/1.0858</f>
        <v>0.3619451095966108</v>
      </c>
      <c r="E14" s="16">
        <f>((D14-C14)/C14)*100</f>
        <v>50.44571144628117</v>
      </c>
    </row>
    <row r="15" spans="1:5" s="1" customFormat="1" ht="12" customHeight="1">
      <c r="A15" s="18" t="s">
        <v>13</v>
      </c>
      <c r="B15" s="3">
        <f>(B17+B18)/1.0585</f>
        <v>0.31862987369270823</v>
      </c>
      <c r="C15" s="3">
        <f>(C17+C18)/1.0724</f>
        <v>0.6147602848786987</v>
      </c>
      <c r="D15" s="3">
        <f>(D17+D18)/1.0858</f>
        <v>0.6683847661065545</v>
      </c>
      <c r="E15" s="20">
        <f>((D15-C15)/C15)*100</f>
        <v>8.722827831735534</v>
      </c>
    </row>
    <row r="16" s="1" customFormat="1" ht="12" customHeight="1">
      <c r="A16" s="18" t="s">
        <v>28</v>
      </c>
    </row>
    <row r="17" spans="1:5" s="1" customFormat="1" ht="12" customHeight="1">
      <c r="A17" s="18" t="s">
        <v>29</v>
      </c>
      <c r="B17" s="3">
        <f>0.173/1.0585</f>
        <v>0.16343882853094</v>
      </c>
      <c r="C17" s="3">
        <f>0.523/1.0724</f>
        <v>0.4876911600149198</v>
      </c>
      <c r="D17" s="3">
        <f>0.559/1.0858</f>
        <v>0.5148277767544668</v>
      </c>
      <c r="E17" s="20">
        <f>((D17-C17)/C17)*100</f>
        <v>5.564303593019155</v>
      </c>
    </row>
    <row r="18" spans="1:5" s="1" customFormat="1" ht="12" customHeight="1">
      <c r="A18" s="21" t="s">
        <v>30</v>
      </c>
      <c r="B18" s="11">
        <f>0.184/1.0585</f>
        <v>0.17383089277279168</v>
      </c>
      <c r="C18" s="11">
        <f>0.184/1.0724</f>
        <v>0.17157776948899664</v>
      </c>
      <c r="D18" s="11">
        <f>0.229/1.0858</f>
        <v>0.2109044022840302</v>
      </c>
      <c r="E18" s="17">
        <f>((D18-C18)/C18)*100</f>
        <v>22.920587505105434</v>
      </c>
    </row>
    <row r="19" spans="1:5" s="1" customFormat="1" ht="6" customHeight="1">
      <c r="A19" s="12"/>
      <c r="B19" s="3"/>
      <c r="C19" s="3"/>
      <c r="D19" s="3"/>
      <c r="E19" s="16"/>
    </row>
    <row r="20" spans="1:6" s="1" customFormat="1" ht="11.25" customHeight="1">
      <c r="A20" s="2" t="s">
        <v>15</v>
      </c>
      <c r="B20" s="2"/>
      <c r="C20" s="2"/>
      <c r="D20" s="2"/>
      <c r="E20" s="5"/>
      <c r="F20" s="5"/>
    </row>
    <row r="21" spans="1:6" s="1" customFormat="1" ht="11.25" customHeight="1">
      <c r="A21" s="2" t="s">
        <v>16</v>
      </c>
      <c r="B21" s="2"/>
      <c r="C21" s="2"/>
      <c r="D21" s="2"/>
      <c r="E21" s="5"/>
      <c r="F21" s="5"/>
    </row>
    <row r="22" spans="1:6" s="1" customFormat="1" ht="11.25" customHeight="1">
      <c r="A22" s="2" t="s">
        <v>17</v>
      </c>
      <c r="B22" s="2"/>
      <c r="C22" s="2"/>
      <c r="D22" s="2"/>
      <c r="E22" s="5"/>
      <c r="F22" s="5"/>
    </row>
    <row r="23" spans="1:6" s="1" customFormat="1" ht="11.25" customHeight="1">
      <c r="A23" s="2" t="s">
        <v>18</v>
      </c>
      <c r="B23" s="2"/>
      <c r="C23" s="2"/>
      <c r="D23" s="2"/>
      <c r="E23" s="5"/>
      <c r="F23" s="5"/>
    </row>
    <row r="24" spans="1:6" s="1" customFormat="1" ht="11.25" customHeight="1">
      <c r="A24" s="2" t="s">
        <v>19</v>
      </c>
      <c r="B24" s="2"/>
      <c r="C24" s="2"/>
      <c r="D24" s="2"/>
      <c r="E24" s="5"/>
      <c r="F24" s="5"/>
    </row>
    <row r="25" spans="1:6" s="1" customFormat="1" ht="11.25" customHeight="1">
      <c r="A25" s="2" t="s">
        <v>20</v>
      </c>
      <c r="B25" s="2"/>
      <c r="C25" s="2"/>
      <c r="D25" s="2"/>
      <c r="E25" s="5"/>
      <c r="F25" s="5"/>
    </row>
    <row r="26" spans="1:6" s="1" customFormat="1" ht="11.25" customHeight="1">
      <c r="A26" s="2" t="s">
        <v>21</v>
      </c>
      <c r="B26" s="2"/>
      <c r="C26" s="2"/>
      <c r="D26" s="2"/>
      <c r="E26" s="5"/>
      <c r="F26" s="5"/>
    </row>
    <row r="27" spans="1:6" s="1" customFormat="1" ht="11.25" customHeight="1">
      <c r="A27" s="2" t="s">
        <v>22</v>
      </c>
      <c r="B27" s="2"/>
      <c r="C27" s="2"/>
      <c r="D27" s="2"/>
      <c r="E27" s="5"/>
      <c r="F27" s="5"/>
    </row>
    <row r="28" spans="1:6" s="1" customFormat="1" ht="11.25" customHeight="1">
      <c r="A28" s="2" t="s">
        <v>11</v>
      </c>
      <c r="B28" s="2"/>
      <c r="C28" s="2"/>
      <c r="D28" s="2"/>
      <c r="E28" s="5"/>
      <c r="F28" s="5"/>
    </row>
    <row r="29" spans="1:6" s="1" customFormat="1" ht="6.75" customHeight="1">
      <c r="A29" s="2"/>
      <c r="B29" s="2"/>
      <c r="C29" s="2"/>
      <c r="D29" s="2"/>
      <c r="E29" s="5"/>
      <c r="F29" s="5"/>
    </row>
    <row r="30" spans="1:6" s="1" customFormat="1" ht="11.25" customHeight="1">
      <c r="A30" s="2" t="s">
        <v>23</v>
      </c>
      <c r="B30" s="2"/>
      <c r="C30" s="2"/>
      <c r="D30" s="2"/>
      <c r="E30" s="5"/>
      <c r="F30" s="5"/>
    </row>
    <row r="31" spans="1:6" s="1" customFormat="1" ht="11.25" customHeight="1">
      <c r="A31" s="2" t="s">
        <v>25</v>
      </c>
      <c r="B31" s="2"/>
      <c r="C31" s="2"/>
      <c r="D31" s="2"/>
      <c r="E31" s="5"/>
      <c r="F31" s="5"/>
    </row>
    <row r="32" spans="1:6" s="1" customFormat="1" ht="11.25" customHeight="1">
      <c r="A32" s="2" t="s">
        <v>24</v>
      </c>
      <c r="B32" s="2"/>
      <c r="C32" s="2"/>
      <c r="D32" s="2"/>
      <c r="E32" s="5"/>
      <c r="F32" s="5"/>
    </row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</sheetData>
  <mergeCells count="3">
    <mergeCell ref="A3:A4"/>
    <mergeCell ref="B5:D5"/>
    <mergeCell ref="B12:D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JCANE</cp:lastModifiedBy>
  <cp:lastPrinted>2004-08-23T15:40:07Z</cp:lastPrinted>
  <dcterms:created xsi:type="dcterms:W3CDTF">1997-07-03T19:36:01Z</dcterms:created>
  <dcterms:modified xsi:type="dcterms:W3CDTF">2004-09-28T16:53:57Z</dcterms:modified>
  <cp:category/>
  <cp:version/>
  <cp:contentType/>
  <cp:contentStatus/>
</cp:coreProperties>
</file>