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9720" windowHeight="4005" activeTab="0"/>
  </bookViews>
  <sheets>
    <sheet name="Table 2" sheetId="1" r:id="rId1"/>
  </sheets>
  <definedNames>
    <definedName name="\s">'Table 2'!#REF!</definedName>
    <definedName name="_Regression_Int" localSheetId="0" hidden="1">1</definedName>
    <definedName name="_xlnm.Print_Area" localSheetId="0">'Table 2'!$A$1:$F$54</definedName>
    <definedName name="Print_Area_MI">'Table 2'!$A$2:$J$54</definedName>
    <definedName name="Z_A0868806_7F79_49E9_B7EB_1CFEB1188F1D_.wvu.PrintArea" localSheetId="0" hidden="1">'Table 2'!$A$2:$E$54</definedName>
    <definedName name="Z_B7851523_FA5D_44E7_B8EA_F4E2BA9AFAAA_.wvu.PrintArea" localSheetId="0" hidden="1">'Table 2'!$A$2:$E$54</definedName>
  </definedNames>
  <calcPr fullCalcOnLoad="1"/>
</workbook>
</file>

<file path=xl/sharedStrings.xml><?xml version="1.0" encoding="utf-8"?>
<sst xmlns="http://schemas.openxmlformats.org/spreadsheetml/2006/main" count="60" uniqueCount="42">
  <si>
    <t>Percent change</t>
  </si>
  <si>
    <t>actual</t>
  </si>
  <si>
    <t xml:space="preserve">preliminary </t>
  </si>
  <si>
    <t>proposed</t>
  </si>
  <si>
    <t xml:space="preserve">                   </t>
  </si>
  <si>
    <t>Funding category and agency</t>
  </si>
  <si>
    <r>
      <t>1</t>
    </r>
    <r>
      <rPr>
        <sz val="8"/>
        <rFont val="Arial Narrow"/>
        <family val="2"/>
      </rPr>
      <t>Beginning in FY 2002, DoD redesignated the Ballistic Missile Defense Organization as the Missile Defense Agency.</t>
    </r>
  </si>
  <si>
    <t>Total</t>
  </si>
  <si>
    <t>FY 2003</t>
  </si>
  <si>
    <t>FY 2004</t>
  </si>
  <si>
    <t>FY 2005</t>
  </si>
  <si>
    <t>Millions of current dollars</t>
  </si>
  <si>
    <t xml:space="preserve">and DoD, RDT&amp;E Programs (R-1). </t>
  </si>
  <si>
    <t>DoD programs, and medical research funded outside RDT&amp;E accounts.</t>
  </si>
  <si>
    <r>
      <t>2</t>
    </r>
    <r>
      <rPr>
        <sz val="8"/>
        <rFont val="Arial Narrow"/>
        <family val="2"/>
      </rPr>
      <t xml:space="preserve">This item includes appropriate personnel costs in direct support of conduct of research and development, other appropriations funding certain </t>
    </r>
  </si>
  <si>
    <t>FY 2004-05</t>
  </si>
  <si>
    <t>Millions of constant FY 2000 dollars</t>
  </si>
  <si>
    <t>TABLE 2. Federal research and development budget authority for national defense: FY 2003-05</t>
  </si>
  <si>
    <t xml:space="preserve">     Department of Defense (DoD)</t>
  </si>
  <si>
    <t xml:space="preserve">          Research, development, test, and evaluation (RDT&amp;E)</t>
  </si>
  <si>
    <t xml:space="preserve">               Department of the Army</t>
  </si>
  <si>
    <t xml:space="preserve">               Department of the Navy</t>
  </si>
  <si>
    <t xml:space="preserve">               Department of the Air Force</t>
  </si>
  <si>
    <t xml:space="preserve">               Defense agencies</t>
  </si>
  <si>
    <r>
      <t xml:space="preserve">                    Missile Defense Agency</t>
    </r>
    <r>
      <rPr>
        <vertAlign val="superscript"/>
        <sz val="8"/>
        <rFont val="Arial Narrow"/>
        <family val="2"/>
      </rPr>
      <t>1</t>
    </r>
  </si>
  <si>
    <t xml:space="preserve">                    Defense Advanced Research Projects Agency</t>
  </si>
  <si>
    <t xml:space="preserve">                    Other defense agencies</t>
  </si>
  <si>
    <t xml:space="preserve">               Operational test and evaluation</t>
  </si>
  <si>
    <r>
      <t xml:space="preserve">          Other military funding</t>
    </r>
    <r>
      <rPr>
        <vertAlign val="superscript"/>
        <sz val="8"/>
        <rFont val="Arial Narrow"/>
        <family val="2"/>
      </rPr>
      <t>2</t>
    </r>
  </si>
  <si>
    <t xml:space="preserve">     Department of Energy, atomic energy defense activities </t>
  </si>
  <si>
    <t xml:space="preserve">          Weapons activities</t>
  </si>
  <si>
    <t xml:space="preserve">          Naval reactors development</t>
  </si>
  <si>
    <t xml:space="preserve">          Environmental restoration and  waste management</t>
  </si>
  <si>
    <t xml:space="preserve">          Nonproliferation</t>
  </si>
  <si>
    <t xml:space="preserve">          Other defense activities</t>
  </si>
  <si>
    <r>
      <t xml:space="preserve">     Department of Homeland Security</t>
    </r>
    <r>
      <rPr>
        <vertAlign val="superscript"/>
        <sz val="8"/>
        <rFont val="Arial Narrow"/>
        <family val="2"/>
      </rPr>
      <t>3</t>
    </r>
  </si>
  <si>
    <r>
      <t xml:space="preserve">     Department of Homeland Security</t>
    </r>
    <r>
      <rPr>
        <vertAlign val="superscript"/>
        <sz val="8"/>
        <rFont val="Arial Narrow"/>
        <family val="2"/>
      </rPr>
      <t xml:space="preserve">3  </t>
    </r>
    <r>
      <rPr>
        <sz val="8"/>
        <rFont val="Arial Narrow"/>
        <family val="2"/>
      </rPr>
      <t>(DHS)</t>
    </r>
  </si>
  <si>
    <r>
      <t>3</t>
    </r>
    <r>
      <rPr>
        <sz val="8"/>
        <rFont val="Arial Narrow"/>
        <family val="2"/>
      </rPr>
      <t>The Homeland Security Act of 2002 established DHS. Previously existing defense R&amp;D programs transferred from other agencies are included in DHS for all years.</t>
    </r>
  </si>
  <si>
    <t xml:space="preserve">Proposed budget authority for FY 2005 from the Bush administration will be revised to reflect congressional appropriation and actual program-funding decisions.     </t>
  </si>
  <si>
    <r>
      <t>SOURCES: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 xml:space="preserve">DoD, DOE, and DHS submissions to Office of Management and Budget; supplemental data obtained from agencies' budget offices; </t>
    </r>
  </si>
  <si>
    <t xml:space="preserve">nary budget authority for FY 2004 reflects all past congressional actions but may be revised, since at the time of table preparation, FY 2004 had not yet been completed. </t>
  </si>
  <si>
    <t xml:space="preserve">NOTES: Details may not add to totals because of rounding. Percent change derived from unrounded data.  Data for FY 2003 reflect final budget authorization. Prelimi-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</si>
</sst>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0_)"/>
    <numFmt numFmtId="167" formatCode="0.0%"/>
    <numFmt numFmtId="168" formatCode="#,##0.0_);\(#,##0.0\)"/>
    <numFmt numFmtId="169" formatCode="#,##0.000_);\(#,##0.000\)"/>
    <numFmt numFmtId="170" formatCode="0.0000"/>
    <numFmt numFmtId="171" formatCode="#,##0.0000_);\(#,##0.0000\)"/>
    <numFmt numFmtId="172" formatCode="#,##0.00000_);\(#,##0.00000\)"/>
    <numFmt numFmtId="173" formatCode="0_)"/>
    <numFmt numFmtId="174" formatCode="_#_##,##0"/>
    <numFmt numFmtId="175" formatCode="_##,##0"/>
    <numFmt numFmtId="176" formatCode="_#_#_,_#_##,###"/>
    <numFmt numFmtId="177" formatCode="_#_,_#_##,###"/>
    <numFmt numFmtId="178" formatCode="_#0.0"/>
    <numFmt numFmtId="179" formatCode="0.0"/>
    <numFmt numFmtId="180" formatCode="_#00.0"/>
    <numFmt numFmtId="181" formatCode="00.0"/>
    <numFmt numFmtId="182" formatCode="_#&quot;-&quot;0.0"/>
    <numFmt numFmtId="183" formatCode="_#_-0.0"/>
    <numFmt numFmtId="184" formatCode="_-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#_#_##,##0"/>
    <numFmt numFmtId="189" formatCode="_#_#_#_##,##0"/>
    <numFmt numFmtId="190" formatCode="__#_#_##,##0"/>
    <numFmt numFmtId="191" formatCode="_ _#_#_##,##0"/>
    <numFmt numFmtId="192" formatCode="#_#_#_##,##0"/>
    <numFmt numFmtId="193" formatCode="_#_#_#_#_##,##0"/>
    <numFmt numFmtId="194" formatCode="_ _#_#_#_##,##0"/>
    <numFmt numFmtId="195" formatCode="&quot;-&quot;0.0"/>
    <numFmt numFmtId="196" formatCode="#_#&quot;-&quot;0.0"/>
    <numFmt numFmtId="197" formatCode="_#_#&quot;-&quot;0.0"/>
    <numFmt numFmtId="198" formatCode="_#_#0.0"/>
    <numFmt numFmtId="199" formatCode="_#_#_#0.0"/>
    <numFmt numFmtId="200" formatCode="_ _#_#0.0"/>
    <numFmt numFmtId="201" formatCode="_#_#00.0"/>
    <numFmt numFmtId="202" formatCode="_ _#0.0"/>
    <numFmt numFmtId="203" formatCode="_ _ _#0.0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4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7" fillId="0" borderId="1" xfId="0" applyFont="1" applyBorder="1" applyAlignment="1" applyProtection="1">
      <alignment horizontal="center"/>
      <protection/>
    </xf>
    <xf numFmtId="164" fontId="7" fillId="0" borderId="2" xfId="0" applyFont="1" applyBorder="1" applyAlignment="1">
      <alignment horizontal="left"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7" fillId="0" borderId="0" xfId="0" applyFont="1" applyBorder="1" applyAlignment="1" applyProtection="1">
      <alignment horizontal="left" vertical="center"/>
      <protection/>
    </xf>
    <xf numFmtId="37" fontId="7" fillId="0" borderId="0" xfId="0" applyNumberFormat="1" applyFont="1" applyBorder="1" applyAlignment="1" applyProtection="1">
      <alignment horizontal="center" vertical="center"/>
      <protection/>
    </xf>
    <xf numFmtId="164" fontId="8" fillId="0" borderId="0" xfId="0" applyFont="1" applyAlignment="1" applyProtection="1" quotePrefix="1">
      <alignment horizontal="left" vertical="center"/>
      <protection/>
    </xf>
    <xf numFmtId="164" fontId="7" fillId="0" borderId="0" xfId="0" applyFont="1" applyAlignment="1">
      <alignment vertical="center"/>
    </xf>
    <xf numFmtId="164" fontId="7" fillId="0" borderId="0" xfId="0" applyFont="1" applyAlignment="1" applyProtection="1">
      <alignment horizontal="left" vertical="center"/>
      <protection/>
    </xf>
    <xf numFmtId="164" fontId="7" fillId="0" borderId="0" xfId="0" applyFont="1" applyAlignment="1" applyProtection="1">
      <alignment vertical="center"/>
      <protection locked="0"/>
    </xf>
    <xf numFmtId="164" fontId="7" fillId="0" borderId="0" xfId="0" applyFont="1" applyBorder="1" applyAlignment="1">
      <alignment vertical="center"/>
    </xf>
    <xf numFmtId="164" fontId="7" fillId="0" borderId="1" xfId="0" applyFont="1" applyBorder="1" applyAlignment="1" applyProtection="1">
      <alignment horizontal="centerContinuous"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center"/>
      <protection/>
    </xf>
    <xf numFmtId="173" fontId="8" fillId="0" borderId="0" xfId="0" applyFont="1" applyAlignment="1">
      <alignment vertical="center"/>
    </xf>
    <xf numFmtId="37" fontId="7" fillId="0" borderId="2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Font="1" applyBorder="1" applyAlignment="1" applyProtection="1">
      <alignment horizontal="centerContinuous" vertical="center"/>
      <protection/>
    </xf>
    <xf numFmtId="164" fontId="7" fillId="0" borderId="2" xfId="0" applyFont="1" applyBorder="1" applyAlignment="1" applyProtection="1" quotePrefix="1">
      <alignment horizontal="center" vertical="center"/>
      <protection/>
    </xf>
    <xf numFmtId="175" fontId="7" fillId="0" borderId="0" xfId="0" applyNumberFormat="1" applyFont="1" applyBorder="1" applyAlignment="1" applyProtection="1">
      <alignment horizontal="center" vertical="center"/>
      <protection/>
    </xf>
    <xf numFmtId="174" fontId="7" fillId="0" borderId="0" xfId="0" applyNumberFormat="1" applyFont="1" applyBorder="1" applyAlignment="1" applyProtection="1">
      <alignment horizontal="center" vertical="center"/>
      <protection/>
    </xf>
    <xf numFmtId="191" fontId="7" fillId="0" borderId="0" xfId="0" applyNumberFormat="1" applyFont="1" applyBorder="1" applyAlignment="1" applyProtection="1">
      <alignment horizontal="center" vertical="center"/>
      <protection/>
    </xf>
    <xf numFmtId="194" fontId="7" fillId="0" borderId="0" xfId="0" applyNumberFormat="1" applyFont="1" applyBorder="1" applyAlignment="1" applyProtection="1">
      <alignment horizontal="center" vertical="center"/>
      <protection/>
    </xf>
    <xf numFmtId="191" fontId="7" fillId="0" borderId="2" xfId="0" applyNumberFormat="1" applyFont="1" applyBorder="1" applyAlignment="1" applyProtection="1">
      <alignment horizontal="center" vertical="center"/>
      <protection/>
    </xf>
    <xf numFmtId="182" fontId="7" fillId="0" borderId="0" xfId="0" applyNumberFormat="1" applyFont="1" applyAlignment="1">
      <alignment horizontal="center" vertical="center"/>
    </xf>
    <xf numFmtId="197" fontId="7" fillId="0" borderId="0" xfId="0" applyNumberFormat="1" applyFont="1" applyAlignment="1">
      <alignment horizontal="center" vertical="center"/>
    </xf>
    <xf numFmtId="200" fontId="7" fillId="0" borderId="0" xfId="0" applyNumberFormat="1" applyFont="1" applyAlignment="1">
      <alignment horizontal="center" vertical="center"/>
    </xf>
    <xf numFmtId="203" fontId="7" fillId="0" borderId="0" xfId="0" applyNumberFormat="1" applyFont="1" applyAlignment="1">
      <alignment horizontal="center" vertical="center"/>
    </xf>
    <xf numFmtId="203" fontId="7" fillId="0" borderId="2" xfId="0" applyNumberFormat="1" applyFont="1" applyBorder="1" applyAlignment="1">
      <alignment horizontal="center" vertical="center"/>
    </xf>
    <xf numFmtId="203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left" vertical="center"/>
      <protection/>
    </xf>
    <xf numFmtId="164" fontId="7" fillId="0" borderId="0" xfId="0" applyNumberFormat="1" applyFont="1" applyBorder="1" applyAlignment="1" applyProtection="1">
      <alignment horizontal="left" vertical="center"/>
      <protection/>
    </xf>
    <xf numFmtId="173" fontId="7" fillId="0" borderId="0" xfId="0" applyFont="1" applyBorder="1" applyAlignment="1" applyProtection="1">
      <alignment horizontal="left" vertical="center"/>
      <protection/>
    </xf>
    <xf numFmtId="173" fontId="7" fillId="0" borderId="2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173" fontId="8" fillId="0" borderId="0" xfId="0" applyFont="1" applyAlignment="1" applyProtection="1" quotePrefix="1">
      <alignment horizontal="left" vertical="center"/>
      <protection locked="0"/>
    </xf>
    <xf numFmtId="164" fontId="7" fillId="0" borderId="0" xfId="0" applyFont="1" applyAlignment="1" applyProtection="1">
      <alignment horizontal="left" vertical="center"/>
      <protection locked="0"/>
    </xf>
    <xf numFmtId="164" fontId="7" fillId="0" borderId="3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73"/>
  <sheetViews>
    <sheetView showGridLines="0" tabSelected="1" workbookViewId="0" topLeftCell="A1">
      <selection activeCell="A1" sqref="A1"/>
    </sheetView>
  </sheetViews>
  <sheetFormatPr defaultColWidth="80.75390625" defaultRowHeight="12.75"/>
  <cols>
    <col min="1" max="1" width="48.875" style="1" customWidth="1"/>
    <col min="2" max="4" width="9.875" style="1" customWidth="1"/>
    <col min="5" max="5" width="1.625" style="1" customWidth="1"/>
    <col min="6" max="6" width="9.75390625" style="1" customWidth="1"/>
    <col min="7" max="16384" width="80.75390625" style="1" customWidth="1"/>
  </cols>
  <sheetData>
    <row r="1" ht="13.5">
      <c r="A1" s="7" t="s">
        <v>17</v>
      </c>
    </row>
    <row r="2" spans="1:6" s="6" customFormat="1" ht="12" customHeight="1">
      <c r="A2" s="3"/>
      <c r="B2" s="16" t="s">
        <v>8</v>
      </c>
      <c r="C2" s="16" t="s">
        <v>9</v>
      </c>
      <c r="D2" s="16" t="s">
        <v>10</v>
      </c>
      <c r="E2" s="4"/>
      <c r="F2" s="16" t="s">
        <v>0</v>
      </c>
    </row>
    <row r="3" spans="1:6" s="6" customFormat="1" ht="12" customHeight="1">
      <c r="A3" s="5" t="s">
        <v>5</v>
      </c>
      <c r="B3" s="17" t="s">
        <v>1</v>
      </c>
      <c r="C3" s="17" t="s">
        <v>2</v>
      </c>
      <c r="D3" s="17" t="s">
        <v>3</v>
      </c>
      <c r="E3" s="18"/>
      <c r="F3" s="24" t="s">
        <v>15</v>
      </c>
    </row>
    <row r="4" spans="1:5" s="11" customFormat="1" ht="12" customHeight="1">
      <c r="A4" s="14"/>
      <c r="B4" s="43" t="s">
        <v>11</v>
      </c>
      <c r="C4" s="43"/>
      <c r="D4" s="43"/>
      <c r="E4" s="15"/>
    </row>
    <row r="5" spans="1:6" s="11" customFormat="1" ht="11.25" customHeight="1">
      <c r="A5" s="8" t="s">
        <v>7</v>
      </c>
      <c r="B5" s="25">
        <v>63048.386443037976</v>
      </c>
      <c r="C5" s="25">
        <v>69852.30770886075</v>
      </c>
      <c r="D5" s="25">
        <v>74158.97437588654</v>
      </c>
      <c r="E5" s="9"/>
      <c r="F5" s="32">
        <f aca="true" t="shared" si="0" ref="F5:F23">((D5-C5)/C5)*100</f>
        <v>6.1653892452281625</v>
      </c>
    </row>
    <row r="6" spans="1:6" s="11" customFormat="1" ht="11.25" customHeight="1">
      <c r="A6" s="36" t="s">
        <v>18</v>
      </c>
      <c r="B6" s="25">
        <v>59250.551</v>
      </c>
      <c r="C6" s="25">
        <v>65918.371</v>
      </c>
      <c r="D6" s="25">
        <v>69863.407</v>
      </c>
      <c r="E6" s="9"/>
      <c r="F6" s="32">
        <f t="shared" si="0"/>
        <v>5.984729203942263</v>
      </c>
    </row>
    <row r="7" spans="1:6" s="11" customFormat="1" ht="11.25" customHeight="1">
      <c r="A7" s="8" t="s">
        <v>19</v>
      </c>
      <c r="B7" s="25">
        <v>58103</v>
      </c>
      <c r="C7" s="25">
        <v>64665</v>
      </c>
      <c r="D7" s="25">
        <v>68942</v>
      </c>
      <c r="E7" s="9"/>
      <c r="F7" s="32">
        <f t="shared" si="0"/>
        <v>6.614087991958556</v>
      </c>
    </row>
    <row r="8" spans="1:6" s="11" customFormat="1" ht="11.25" customHeight="1">
      <c r="A8" s="37" t="s">
        <v>20</v>
      </c>
      <c r="B8" s="26">
        <v>7572</v>
      </c>
      <c r="C8" s="25">
        <v>10198</v>
      </c>
      <c r="D8" s="25">
        <v>10436</v>
      </c>
      <c r="E8" s="9"/>
      <c r="F8" s="32">
        <f t="shared" si="0"/>
        <v>2.3337909393998824</v>
      </c>
    </row>
    <row r="9" spans="1:6" s="11" customFormat="1" ht="11.25" customHeight="1">
      <c r="A9" s="8" t="s">
        <v>21</v>
      </c>
      <c r="B9" s="25">
        <v>13666</v>
      </c>
      <c r="C9" s="25">
        <v>14969</v>
      </c>
      <c r="D9" s="25">
        <v>16346</v>
      </c>
      <c r="E9" s="9"/>
      <c r="F9" s="32">
        <f t="shared" si="0"/>
        <v>9.199011289999332</v>
      </c>
    </row>
    <row r="10" spans="1:6" s="11" customFormat="1" ht="11.25" customHeight="1">
      <c r="A10" s="8" t="s">
        <v>22</v>
      </c>
      <c r="B10" s="25">
        <v>18825</v>
      </c>
      <c r="C10" s="25">
        <v>20294</v>
      </c>
      <c r="D10" s="25">
        <v>21115</v>
      </c>
      <c r="E10" s="9"/>
      <c r="F10" s="32">
        <f t="shared" si="0"/>
        <v>4.045530698728688</v>
      </c>
    </row>
    <row r="11" spans="1:6" s="11" customFormat="1" ht="11.25" customHeight="1">
      <c r="A11" s="8" t="s">
        <v>23</v>
      </c>
      <c r="B11" s="25">
        <v>17801</v>
      </c>
      <c r="C11" s="25">
        <v>18902</v>
      </c>
      <c r="D11" s="25">
        <v>20740</v>
      </c>
      <c r="E11" s="9"/>
      <c r="F11" s="32">
        <f t="shared" si="0"/>
        <v>9.723838747222516</v>
      </c>
    </row>
    <row r="12" spans="1:6" s="11" customFormat="1" ht="11.25" customHeight="1">
      <c r="A12" s="8" t="s">
        <v>24</v>
      </c>
      <c r="B12" s="26">
        <v>6687.013</v>
      </c>
      <c r="C12" s="26">
        <v>7625.487</v>
      </c>
      <c r="D12" s="26">
        <v>9146.672</v>
      </c>
      <c r="E12" s="9"/>
      <c r="F12" s="33">
        <f t="shared" si="0"/>
        <v>19.948693112977576</v>
      </c>
    </row>
    <row r="13" spans="1:6" s="11" customFormat="1" ht="11.25" customHeight="1">
      <c r="A13" s="8" t="s">
        <v>25</v>
      </c>
      <c r="B13" s="26">
        <v>2654.979</v>
      </c>
      <c r="C13" s="26">
        <v>2831.456</v>
      </c>
      <c r="D13" s="26">
        <v>3090.279</v>
      </c>
      <c r="E13" s="9"/>
      <c r="F13" s="32">
        <f t="shared" si="0"/>
        <v>9.140986121627877</v>
      </c>
    </row>
    <row r="14" spans="1:6" s="11" customFormat="1" ht="11.25" customHeight="1">
      <c r="A14" s="8" t="s">
        <v>26</v>
      </c>
      <c r="B14" s="26">
        <v>8459.008000000002</v>
      </c>
      <c r="C14" s="26">
        <v>8445.056999999999</v>
      </c>
      <c r="D14" s="26">
        <v>8503.048999999999</v>
      </c>
      <c r="E14" s="9"/>
      <c r="F14" s="32">
        <f t="shared" si="0"/>
        <v>0.6866975557417813</v>
      </c>
    </row>
    <row r="15" spans="1:6" s="11" customFormat="1" ht="11.25" customHeight="1">
      <c r="A15" s="8" t="s">
        <v>27</v>
      </c>
      <c r="B15" s="27">
        <v>239</v>
      </c>
      <c r="C15" s="27">
        <v>302</v>
      </c>
      <c r="D15" s="27">
        <v>305</v>
      </c>
      <c r="E15" s="9"/>
      <c r="F15" s="32">
        <f t="shared" si="0"/>
        <v>0.9933774834437087</v>
      </c>
    </row>
    <row r="16" spans="1:6" s="11" customFormat="1" ht="11.25" customHeight="1">
      <c r="A16" s="8" t="s">
        <v>28</v>
      </c>
      <c r="B16" s="26">
        <v>1147.551</v>
      </c>
      <c r="C16" s="26">
        <v>1253.371</v>
      </c>
      <c r="D16" s="27">
        <v>921.407</v>
      </c>
      <c r="E16" s="9"/>
      <c r="F16" s="30">
        <v>26.5</v>
      </c>
    </row>
    <row r="17" spans="1:6" s="11" customFormat="1" ht="11.25" customHeight="1">
      <c r="A17" s="8" t="s">
        <v>29</v>
      </c>
      <c r="B17" s="26">
        <v>3467</v>
      </c>
      <c r="C17" s="26">
        <v>3676</v>
      </c>
      <c r="D17" s="26">
        <v>3903</v>
      </c>
      <c r="E17" s="9"/>
      <c r="F17" s="32">
        <f t="shared" si="0"/>
        <v>6.17519042437432</v>
      </c>
    </row>
    <row r="18" spans="1:6" s="11" customFormat="1" ht="11.25" customHeight="1">
      <c r="A18" s="8" t="s">
        <v>30</v>
      </c>
      <c r="B18" s="26">
        <v>2562</v>
      </c>
      <c r="C18" s="26">
        <v>2757</v>
      </c>
      <c r="D18" s="26">
        <v>2969</v>
      </c>
      <c r="E18" s="9"/>
      <c r="F18" s="32">
        <f t="shared" si="0"/>
        <v>7.689517591585056</v>
      </c>
    </row>
    <row r="19" spans="1:6" s="11" customFormat="1" ht="11.25" customHeight="1">
      <c r="A19" s="8" t="s">
        <v>31</v>
      </c>
      <c r="B19" s="27">
        <v>628</v>
      </c>
      <c r="C19" s="27">
        <v>671</v>
      </c>
      <c r="D19" s="27">
        <v>705</v>
      </c>
      <c r="E19" s="9"/>
      <c r="F19" s="32">
        <f t="shared" si="0"/>
        <v>5.067064083457526</v>
      </c>
    </row>
    <row r="20" spans="1:6" s="11" customFormat="1" ht="11.25" customHeight="1">
      <c r="A20" s="8" t="s">
        <v>32</v>
      </c>
      <c r="B20" s="28">
        <v>70</v>
      </c>
      <c r="C20" s="28">
        <v>60</v>
      </c>
      <c r="D20" s="28">
        <v>56</v>
      </c>
      <c r="E20" s="9"/>
      <c r="F20" s="31">
        <v>6.7</v>
      </c>
    </row>
    <row r="21" spans="1:6" s="11" customFormat="1" ht="11.25" customHeight="1">
      <c r="A21" s="8" t="s">
        <v>33</v>
      </c>
      <c r="B21" s="27">
        <v>181</v>
      </c>
      <c r="C21" s="27">
        <v>161</v>
      </c>
      <c r="D21" s="27">
        <v>145</v>
      </c>
      <c r="E21" s="9"/>
      <c r="F21" s="31">
        <v>9.9</v>
      </c>
    </row>
    <row r="22" spans="1:6" s="11" customFormat="1" ht="11.25" customHeight="1">
      <c r="A22" s="8" t="s">
        <v>34</v>
      </c>
      <c r="B22" s="28">
        <v>26</v>
      </c>
      <c r="C22" s="28">
        <v>27</v>
      </c>
      <c r="D22" s="28">
        <v>28</v>
      </c>
      <c r="E22" s="9"/>
      <c r="F22" s="32">
        <f t="shared" si="0"/>
        <v>3.7037037037037033</v>
      </c>
    </row>
    <row r="23" spans="1:6" s="11" customFormat="1" ht="11.25" customHeight="1">
      <c r="A23" s="38" t="s">
        <v>35</v>
      </c>
      <c r="B23" s="27">
        <v>330.83544303797464</v>
      </c>
      <c r="C23" s="27">
        <v>257.9367088607595</v>
      </c>
      <c r="D23" s="27">
        <v>392.5673758865248</v>
      </c>
      <c r="E23" s="9"/>
      <c r="F23" s="35">
        <f t="shared" si="0"/>
        <v>52.19523332696403</v>
      </c>
    </row>
    <row r="24" spans="1:5" s="11" customFormat="1" ht="12" customHeight="1">
      <c r="A24" s="14"/>
      <c r="B24" s="44" t="s">
        <v>16</v>
      </c>
      <c r="C24" s="44"/>
      <c r="D24" s="44"/>
      <c r="E24" s="23"/>
    </row>
    <row r="25" spans="1:6" s="11" customFormat="1" ht="11.25" customHeight="1">
      <c r="A25" s="8" t="s">
        <v>7</v>
      </c>
      <c r="B25" s="25">
        <f>B5/1.0585</f>
        <v>59563.89838737645</v>
      </c>
      <c r="C25" s="25">
        <f>C5/1.0724</f>
        <v>65136.43016492051</v>
      </c>
      <c r="D25" s="25">
        <f>D5/1.0858</f>
        <v>68298.92648359416</v>
      </c>
      <c r="E25" s="9"/>
      <c r="F25" s="32">
        <f>((D25-C25)/C25)*100</f>
        <v>4.855188272778302</v>
      </c>
    </row>
    <row r="26" spans="1:6" s="11" customFormat="1" ht="11.25" customHeight="1">
      <c r="A26" s="36" t="s">
        <v>18</v>
      </c>
      <c r="B26" s="25">
        <f aca="true" t="shared" si="1" ref="B26:B43">B6/1.0585</f>
        <v>55975.95748700992</v>
      </c>
      <c r="C26" s="25">
        <f aca="true" t="shared" si="2" ref="C26:C43">C6/1.0724</f>
        <v>61468.08187243566</v>
      </c>
      <c r="D26" s="25">
        <f aca="true" t="shared" si="3" ref="D26:D43">D6/1.0858</f>
        <v>64342.795174065206</v>
      </c>
      <c r="E26" s="9"/>
      <c r="F26" s="32">
        <f aca="true" t="shared" si="4" ref="F26:F43">((D26-C26)/C26)*100</f>
        <v>4.676757780721747</v>
      </c>
    </row>
    <row r="27" spans="1:6" s="11" customFormat="1" ht="11.25" customHeight="1">
      <c r="A27" s="8" t="s">
        <v>19</v>
      </c>
      <c r="B27" s="25">
        <f t="shared" si="1"/>
        <v>54891.828058573454</v>
      </c>
      <c r="C27" s="25">
        <f t="shared" si="2"/>
        <v>60299.32860872809</v>
      </c>
      <c r="D27" s="25">
        <f t="shared" si="3"/>
        <v>63494.197826487376</v>
      </c>
      <c r="E27" s="9"/>
      <c r="F27" s="32">
        <f t="shared" si="4"/>
        <v>5.2983495695121965</v>
      </c>
    </row>
    <row r="28" spans="1:6" s="11" customFormat="1" ht="11.25" customHeight="1">
      <c r="A28" s="37" t="s">
        <v>20</v>
      </c>
      <c r="B28" s="26">
        <f t="shared" si="1"/>
        <v>7153.519130845536</v>
      </c>
      <c r="C28" s="26">
        <f t="shared" si="2"/>
        <v>9509.511376352108</v>
      </c>
      <c r="D28" s="26">
        <f t="shared" si="3"/>
        <v>9611.346472646896</v>
      </c>
      <c r="E28" s="9"/>
      <c r="F28" s="32">
        <f t="shared" si="4"/>
        <v>1.0708762234411706</v>
      </c>
    </row>
    <row r="29" spans="1:6" s="11" customFormat="1" ht="11.25" customHeight="1">
      <c r="A29" s="8" t="s">
        <v>21</v>
      </c>
      <c r="B29" s="25">
        <f t="shared" si="1"/>
        <v>12910.722720831365</v>
      </c>
      <c r="C29" s="25">
        <f t="shared" si="2"/>
        <v>13958.41104065647</v>
      </c>
      <c r="D29" s="25">
        <f t="shared" si="3"/>
        <v>15054.337815435621</v>
      </c>
      <c r="E29" s="9"/>
      <c r="F29" s="32">
        <f t="shared" si="4"/>
        <v>7.8513719906016535</v>
      </c>
    </row>
    <row r="30" spans="1:6" s="11" customFormat="1" ht="11.25" customHeight="1">
      <c r="A30" s="8" t="s">
        <v>22</v>
      </c>
      <c r="B30" s="25">
        <f t="shared" si="1"/>
        <v>17784.6008502598</v>
      </c>
      <c r="C30" s="25">
        <f t="shared" si="2"/>
        <v>18923.90898918314</v>
      </c>
      <c r="D30" s="25">
        <f t="shared" si="3"/>
        <v>19446.49106649475</v>
      </c>
      <c r="E30" s="9"/>
      <c r="F30" s="32">
        <f t="shared" si="4"/>
        <v>2.761491178224947</v>
      </c>
    </row>
    <row r="31" spans="1:6" s="11" customFormat="1" ht="11.25" customHeight="1">
      <c r="A31" s="8" t="s">
        <v>23</v>
      </c>
      <c r="B31" s="25">
        <f t="shared" si="1"/>
        <v>16817.194142654702</v>
      </c>
      <c r="C31" s="25">
        <f t="shared" si="2"/>
        <v>17625.885863483774</v>
      </c>
      <c r="D31" s="25">
        <f t="shared" si="3"/>
        <v>19101.123595505615</v>
      </c>
      <c r="E31" s="9"/>
      <c r="F31" s="32">
        <f t="shared" si="4"/>
        <v>8.369722483442077</v>
      </c>
    </row>
    <row r="32" spans="1:6" s="11" customFormat="1" ht="11.25" customHeight="1">
      <c r="A32" s="8" t="s">
        <v>24</v>
      </c>
      <c r="B32" s="26">
        <f t="shared" si="1"/>
        <v>6317.442607463391</v>
      </c>
      <c r="C32" s="26">
        <f t="shared" si="2"/>
        <v>7110.6741887355465</v>
      </c>
      <c r="D32" s="25">
        <f t="shared" si="3"/>
        <v>8423.901270952292</v>
      </c>
      <c r="E32" s="9"/>
      <c r="F32" s="33">
        <f t="shared" si="4"/>
        <v>18.46839058238822</v>
      </c>
    </row>
    <row r="33" spans="1:6" s="11" customFormat="1" ht="11.25" customHeight="1">
      <c r="A33" s="8" t="s">
        <v>25</v>
      </c>
      <c r="B33" s="26">
        <f t="shared" si="1"/>
        <v>2508.246575342466</v>
      </c>
      <c r="C33" s="26">
        <f t="shared" si="2"/>
        <v>2640.2983961208506</v>
      </c>
      <c r="D33" s="26">
        <f t="shared" si="3"/>
        <v>2846.0849143488667</v>
      </c>
      <c r="E33" s="9"/>
      <c r="F33" s="32">
        <f t="shared" si="4"/>
        <v>7.794062918432229</v>
      </c>
    </row>
    <row r="34" spans="1:6" s="11" customFormat="1" ht="11.25" customHeight="1">
      <c r="A34" s="8" t="s">
        <v>26</v>
      </c>
      <c r="B34" s="26">
        <f t="shared" si="1"/>
        <v>7991.504959848844</v>
      </c>
      <c r="C34" s="26">
        <f t="shared" si="2"/>
        <v>7874.913278627377</v>
      </c>
      <c r="D34" s="26">
        <f t="shared" si="3"/>
        <v>7831.137410204456</v>
      </c>
      <c r="E34" s="9"/>
      <c r="F34" s="31">
        <v>0.6</v>
      </c>
    </row>
    <row r="35" spans="1:6" s="11" customFormat="1" ht="11.25" customHeight="1">
      <c r="A35" s="8" t="s">
        <v>27</v>
      </c>
      <c r="B35" s="27">
        <f t="shared" si="1"/>
        <v>225.79121398205007</v>
      </c>
      <c r="C35" s="27">
        <f t="shared" si="2"/>
        <v>281.6113390525923</v>
      </c>
      <c r="D35" s="27">
        <f t="shared" si="3"/>
        <v>280.89887640449433</v>
      </c>
      <c r="E35" s="9"/>
      <c r="F35" s="31">
        <v>0.3</v>
      </c>
    </row>
    <row r="36" spans="1:6" s="11" customFormat="1" ht="11.25" customHeight="1">
      <c r="A36" s="8" t="s">
        <v>28</v>
      </c>
      <c r="B36" s="26">
        <f t="shared" si="1"/>
        <v>1084.1294284364667</v>
      </c>
      <c r="C36" s="26">
        <f t="shared" si="2"/>
        <v>1168.753263707572</v>
      </c>
      <c r="D36" s="27">
        <f t="shared" si="3"/>
        <v>848.5973475778228</v>
      </c>
      <c r="E36" s="9"/>
      <c r="F36" s="30">
        <v>27.4</v>
      </c>
    </row>
    <row r="37" spans="1:6" s="11" customFormat="1" ht="11.25" customHeight="1">
      <c r="A37" s="8" t="s">
        <v>29</v>
      </c>
      <c r="B37" s="26">
        <f t="shared" si="1"/>
        <v>3275.3897024090693</v>
      </c>
      <c r="C37" s="26">
        <f t="shared" si="2"/>
        <v>3427.8254382693026</v>
      </c>
      <c r="D37" s="26">
        <f t="shared" si="3"/>
        <v>3594.58463805489</v>
      </c>
      <c r="E37" s="9"/>
      <c r="F37" s="32">
        <f t="shared" si="4"/>
        <v>4.86486849428901</v>
      </c>
    </row>
    <row r="38" spans="1:6" s="11" customFormat="1" ht="11.25" customHeight="1">
      <c r="A38" s="8" t="s">
        <v>30</v>
      </c>
      <c r="B38" s="26">
        <f t="shared" si="1"/>
        <v>2420.406235238545</v>
      </c>
      <c r="C38" s="26">
        <f t="shared" si="2"/>
        <v>2570.869078701977</v>
      </c>
      <c r="D38" s="26">
        <f t="shared" si="3"/>
        <v>2734.3893903112908</v>
      </c>
      <c r="E38" s="9"/>
      <c r="F38" s="32">
        <f t="shared" si="4"/>
        <v>6.360507151607845</v>
      </c>
    </row>
    <row r="39" spans="1:6" s="11" customFormat="1" ht="11.25" customHeight="1">
      <c r="A39" s="8" t="s">
        <v>31</v>
      </c>
      <c r="B39" s="27">
        <f t="shared" si="1"/>
        <v>593.2923948984412</v>
      </c>
      <c r="C39" s="27">
        <f t="shared" si="2"/>
        <v>625.6993659082432</v>
      </c>
      <c r="D39" s="27">
        <f t="shared" si="3"/>
        <v>649.2908454595689</v>
      </c>
      <c r="E39" s="9"/>
      <c r="F39" s="32">
        <f t="shared" si="4"/>
        <v>3.7704176856694063</v>
      </c>
    </row>
    <row r="40" spans="1:6" s="11" customFormat="1" ht="11.25" customHeight="1">
      <c r="A40" s="8" t="s">
        <v>32</v>
      </c>
      <c r="B40" s="28">
        <f t="shared" si="1"/>
        <v>66.13131790269249</v>
      </c>
      <c r="C40" s="28">
        <f t="shared" si="2"/>
        <v>55.949272659455424</v>
      </c>
      <c r="D40" s="28">
        <f t="shared" si="3"/>
        <v>51.57487566771044</v>
      </c>
      <c r="E40" s="9"/>
      <c r="F40" s="31">
        <v>7.8</v>
      </c>
    </row>
    <row r="41" spans="1:6" s="11" customFormat="1" ht="11.25" customHeight="1">
      <c r="A41" s="8" t="s">
        <v>33</v>
      </c>
      <c r="B41" s="27">
        <f t="shared" si="1"/>
        <v>170.99669343410486</v>
      </c>
      <c r="C41" s="27">
        <f t="shared" si="2"/>
        <v>150.13054830287206</v>
      </c>
      <c r="D41" s="27">
        <f t="shared" si="3"/>
        <v>133.54208878246453</v>
      </c>
      <c r="E41" s="9"/>
      <c r="F41" s="30">
        <v>11</v>
      </c>
    </row>
    <row r="42" spans="1:6" s="11" customFormat="1" ht="11.25" customHeight="1">
      <c r="A42" s="8" t="s">
        <v>34</v>
      </c>
      <c r="B42" s="28">
        <f t="shared" si="1"/>
        <v>24.563060935285783</v>
      </c>
      <c r="C42" s="28">
        <f t="shared" si="2"/>
        <v>25.17717269675494</v>
      </c>
      <c r="D42" s="28">
        <f t="shared" si="3"/>
        <v>25.78743783385522</v>
      </c>
      <c r="E42" s="9"/>
      <c r="F42" s="32">
        <f t="shared" si="4"/>
        <v>2.423882714912363</v>
      </c>
    </row>
    <row r="43" spans="1:6" s="11" customFormat="1" ht="12" customHeight="1">
      <c r="A43" s="39" t="s">
        <v>36</v>
      </c>
      <c r="B43" s="29">
        <f t="shared" si="1"/>
        <v>312.55119795746305</v>
      </c>
      <c r="C43" s="29">
        <f t="shared" si="2"/>
        <v>240.52285421555342</v>
      </c>
      <c r="D43" s="29">
        <f t="shared" si="3"/>
        <v>361.5466714740512</v>
      </c>
      <c r="E43" s="20"/>
      <c r="F43" s="34">
        <f t="shared" si="4"/>
        <v>50.31697202047911</v>
      </c>
    </row>
    <row r="44" s="11" customFormat="1" ht="12" customHeight="1">
      <c r="A44" s="10" t="s">
        <v>6</v>
      </c>
    </row>
    <row r="45" s="11" customFormat="1" ht="12" customHeight="1">
      <c r="A45" s="10" t="s">
        <v>14</v>
      </c>
    </row>
    <row r="46" s="11" customFormat="1" ht="12" customHeight="1">
      <c r="A46" s="12" t="s">
        <v>13</v>
      </c>
    </row>
    <row r="47" s="11" customFormat="1" ht="12" customHeight="1">
      <c r="A47" s="41" t="s">
        <v>37</v>
      </c>
    </row>
    <row r="48" s="11" customFormat="1" ht="6" customHeight="1">
      <c r="A48" s="19"/>
    </row>
    <row r="49" s="11" customFormat="1" ht="12" customHeight="1">
      <c r="A49" s="42" t="s">
        <v>41</v>
      </c>
    </row>
    <row r="50" spans="1:4" s="22" customFormat="1" ht="11.25" customHeight="1">
      <c r="A50" s="40" t="s">
        <v>40</v>
      </c>
      <c r="B50" s="21"/>
      <c r="C50" s="21"/>
      <c r="D50" s="21"/>
    </row>
    <row r="51" spans="1:4" s="22" customFormat="1" ht="11.25" customHeight="1">
      <c r="A51" s="40" t="s">
        <v>38</v>
      </c>
      <c r="B51" s="21"/>
      <c r="C51" s="21"/>
      <c r="D51" s="21"/>
    </row>
    <row r="52" s="11" customFormat="1" ht="6" customHeight="1">
      <c r="A52" s="13"/>
    </row>
    <row r="53" spans="1:2" s="11" customFormat="1" ht="12" customHeight="1">
      <c r="A53" s="12" t="s">
        <v>39</v>
      </c>
      <c r="B53" s="12"/>
    </row>
    <row r="54" spans="1:2" s="11" customFormat="1" ht="12" customHeight="1">
      <c r="A54" s="12" t="s">
        <v>12</v>
      </c>
      <c r="B54" s="12"/>
    </row>
    <row r="55" s="6" customFormat="1" ht="12.75">
      <c r="A55" s="6" t="s">
        <v>4</v>
      </c>
    </row>
    <row r="56" s="6" customFormat="1" ht="12.75"/>
    <row r="57" s="6" customFormat="1" ht="12.75"/>
    <row r="58" s="6" customFormat="1" ht="12.75"/>
    <row r="59" s="6" customFormat="1" ht="12.75"/>
    <row r="60" spans="1:5" s="2" customFormat="1" ht="12.75">
      <c r="A60" s="6"/>
      <c r="B60" s="6"/>
      <c r="C60" s="6"/>
      <c r="D60" s="6"/>
      <c r="E60" s="6"/>
    </row>
    <row r="61" spans="1:5" s="2" customFormat="1" ht="12.75">
      <c r="A61" s="6"/>
      <c r="B61" s="6"/>
      <c r="C61" s="6"/>
      <c r="D61" s="6"/>
      <c r="E61" s="6"/>
    </row>
    <row r="62" spans="1:5" s="2" customFormat="1" ht="12.75">
      <c r="A62" s="6"/>
      <c r="B62" s="6"/>
      <c r="C62" s="6"/>
      <c r="D62" s="6"/>
      <c r="E62" s="6"/>
    </row>
    <row r="63" spans="1:5" s="2" customFormat="1" ht="12.75">
      <c r="A63" s="6"/>
      <c r="B63" s="6"/>
      <c r="C63" s="6"/>
      <c r="D63" s="6"/>
      <c r="E63" s="6"/>
    </row>
    <row r="64" spans="1:5" s="2" customFormat="1" ht="12.75">
      <c r="A64" s="6"/>
      <c r="B64" s="6"/>
      <c r="C64" s="6"/>
      <c r="D64" s="6"/>
      <c r="E64" s="6"/>
    </row>
    <row r="65" spans="1:5" s="2" customFormat="1" ht="12.75">
      <c r="A65" s="6"/>
      <c r="B65" s="6"/>
      <c r="C65" s="6"/>
      <c r="D65" s="6"/>
      <c r="E65" s="6"/>
    </row>
    <row r="66" spans="1:5" s="2" customFormat="1" ht="12.75">
      <c r="A66" s="6"/>
      <c r="B66" s="6"/>
      <c r="C66" s="6"/>
      <c r="D66" s="6"/>
      <c r="E66" s="6"/>
    </row>
    <row r="67" spans="1:5" s="2" customFormat="1" ht="12.75">
      <c r="A67" s="6"/>
      <c r="B67" s="6"/>
      <c r="C67" s="6"/>
      <c r="D67" s="6"/>
      <c r="E67" s="6"/>
    </row>
    <row r="68" spans="1:5" s="2" customFormat="1" ht="12.75">
      <c r="A68" s="6"/>
      <c r="B68" s="6"/>
      <c r="C68" s="6"/>
      <c r="D68" s="6"/>
      <c r="E68" s="6"/>
    </row>
    <row r="69" spans="1:5" ht="13.5">
      <c r="A69" s="6"/>
      <c r="B69" s="6"/>
      <c r="C69" s="6"/>
      <c r="D69" s="6"/>
      <c r="E69" s="6"/>
    </row>
    <row r="70" spans="1:5" ht="13.5">
      <c r="A70" s="6"/>
      <c r="B70" s="6"/>
      <c r="C70" s="6"/>
      <c r="D70" s="6"/>
      <c r="E70" s="6"/>
    </row>
    <row r="71" spans="1:5" ht="13.5">
      <c r="A71" s="6"/>
      <c r="B71" s="6"/>
      <c r="C71" s="6"/>
      <c r="D71" s="6"/>
      <c r="E71" s="6"/>
    </row>
    <row r="72" spans="1:5" ht="13.5">
      <c r="A72" s="6"/>
      <c r="B72" s="6"/>
      <c r="C72" s="6"/>
      <c r="D72" s="6"/>
      <c r="E72" s="6"/>
    </row>
    <row r="73" spans="1:5" ht="13.5">
      <c r="A73" s="6"/>
      <c r="B73" s="6"/>
      <c r="C73" s="6"/>
      <c r="D73" s="6"/>
      <c r="E73" s="6"/>
    </row>
  </sheetData>
  <mergeCells count="2">
    <mergeCell ref="B4:D4"/>
    <mergeCell ref="B24:D24"/>
  </mergeCells>
  <printOptions horizontalCentered="1"/>
  <pageMargins left="0.75" right="0.75" top="0.75" bottom="0.75" header="0.5" footer="0.5"/>
  <pageSetup cellComments="asDisplayed" firstPageNumber="16" useFirstPageNumber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JCANE</cp:lastModifiedBy>
  <cp:lastPrinted>2004-08-25T19:17:26Z</cp:lastPrinted>
  <dcterms:created xsi:type="dcterms:W3CDTF">2000-03-30T19:24:37Z</dcterms:created>
  <dcterms:modified xsi:type="dcterms:W3CDTF">2004-09-28T19:31:40Z</dcterms:modified>
  <cp:category/>
  <cp:version/>
  <cp:contentType/>
  <cp:contentStatus/>
</cp:coreProperties>
</file>